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wanm\Documents\"/>
    </mc:Choice>
  </mc:AlternateContent>
  <xr:revisionPtr revIDLastSave="0" documentId="8_{EBEE239B-09BC-4631-B852-B98614CBA8CE}" xr6:coauthVersionLast="47" xr6:coauthVersionMax="47" xr10:uidLastSave="{00000000-0000-0000-0000-000000000000}"/>
  <bookViews>
    <workbookView xWindow="-103" yWindow="-103" windowWidth="22149" windowHeight="13200" xr2:uid="{E342152D-377C-4E8F-8847-C5905FD758ED}"/>
  </bookViews>
  <sheets>
    <sheet name="7. องค์การฯ" sheetId="1" r:id="rId1"/>
  </sheets>
  <externalReferences>
    <externalReference r:id="rId2"/>
    <externalReference r:id="rId3"/>
  </externalReferences>
  <definedNames>
    <definedName name="ahk">#REF!,#REF!</definedName>
    <definedName name="d">#REF!,#REF!</definedName>
    <definedName name="final">#REF!,#REF!</definedName>
    <definedName name="invest">#REF!,#REF!</definedName>
    <definedName name="invest_1000up">#REF!,#REF!</definedName>
    <definedName name="_xlnm.Print_Area" localSheetId="0">'7. องค์การฯ'!$A$1:$I$31</definedName>
    <definedName name="_xlnm.Print_Titles" localSheetId="0">'7. องค์การฯ'!$1:$4</definedName>
    <definedName name="province">[2]จังหวัด_ลำดับ!$D$23,[2]จังหวัด_ลำดับ!$I$23,[2]จังหวัด_ลำดับ!$D$36,[2]จังหวัด_ลำดับ!$I$36,[2]จังหวัด_ลำดับ!$D$47,[2]จังหวัด_ลำดับ!$I$47,[2]จังหวัด_ลำดับ!$I$68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sssss">#REF!,#REF!</definedName>
    <definedName name="sum">#REF!</definedName>
    <definedName name="sum_1000up">#REF!,#REF!</definedName>
    <definedName name="งบลงทุนเหลือจ่าย">#REF!,#REF!</definedName>
    <definedName name="ฟ้า">#REF!</definedName>
    <definedName name="ฟ้า2">#REF!,#REF!</definedName>
    <definedName name="ฟ้า3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0" i="1" l="1"/>
  <c r="G30" i="1"/>
  <c r="F30" i="1"/>
  <c r="D30" i="1"/>
  <c r="G29" i="1"/>
  <c r="G28" i="1" s="1"/>
  <c r="H28" i="1" s="1"/>
  <c r="F29" i="1"/>
  <c r="D29" i="1"/>
  <c r="F28" i="1"/>
  <c r="D28" i="1"/>
  <c r="G26" i="1"/>
  <c r="H26" i="1" s="1"/>
  <c r="F26" i="1"/>
  <c r="D26" i="1"/>
  <c r="G25" i="1"/>
  <c r="H25" i="1" s="1"/>
  <c r="F25" i="1"/>
  <c r="D25" i="1"/>
  <c r="G18" i="1"/>
  <c r="H18" i="1" s="1"/>
  <c r="F18" i="1"/>
  <c r="D18" i="1"/>
  <c r="G16" i="1"/>
  <c r="G15" i="1" s="1"/>
  <c r="F16" i="1"/>
  <c r="F15" i="1" s="1"/>
  <c r="F14" i="1" s="1"/>
  <c r="F6" i="1" s="1"/>
  <c r="F5" i="1" s="1"/>
  <c r="D16" i="1"/>
  <c r="D15" i="1" s="1"/>
  <c r="D14" i="1" s="1"/>
  <c r="D6" i="1" s="1"/>
  <c r="D5" i="1" s="1"/>
  <c r="G9" i="1"/>
  <c r="H9" i="1" s="1"/>
  <c r="F9" i="1"/>
  <c r="D9" i="1"/>
  <c r="F8" i="1"/>
  <c r="D8" i="1"/>
  <c r="F7" i="1"/>
  <c r="D7" i="1"/>
  <c r="G14" i="1" l="1"/>
  <c r="H14" i="1" s="1"/>
  <c r="H15" i="1"/>
  <c r="H29" i="1"/>
  <c r="H16" i="1"/>
  <c r="G8" i="1"/>
  <c r="G7" i="1" l="1"/>
  <c r="H8" i="1"/>
  <c r="H7" i="1" l="1"/>
  <c r="G6" i="1"/>
  <c r="H6" i="1" l="1"/>
  <c r="G5" i="1"/>
  <c r="H5" i="1" s="1"/>
</calcChain>
</file>

<file path=xl/sharedStrings.xml><?xml version="1.0" encoding="utf-8"?>
<sst xmlns="http://schemas.openxmlformats.org/spreadsheetml/2006/main" count="74" uniqueCount="39">
  <si>
    <t>สรุปสถานะการเบิกจ่ายเงินงบประมาณประจำปี พ.ศ. 2569 สิ้นเดือน มีนาคม 2569</t>
  </si>
  <si>
    <t>กรมองค์การระหว่างประเทศ</t>
  </si>
  <si>
    <t>แผนงาน - ผลผลิต - กิจกรรม - งบรายจ่าย - รายการ</t>
  </si>
  <si>
    <t>งบประมาณ
ที่ได้รับจัดสรร 
ปี 2569</t>
  </si>
  <si>
    <t>ระยะเวลาในการดำเนินงาน</t>
  </si>
  <si>
    <t>รับโอน/จ่ายโอน</t>
  </si>
  <si>
    <t>ความก้าวหน้าในการดำเนินงาน ณ วันที่ 31 มีนาคม 2569</t>
  </si>
  <si>
    <t>ผลการใช้จ่ายงบประมาณ</t>
  </si>
  <si>
    <t>ร้อยละ</t>
  </si>
  <si>
    <t>ผลการดำเนินงาน</t>
  </si>
  <si>
    <t>งบประมาณทั้งสิ้น</t>
  </si>
  <si>
    <t>1 ต.ค. 2568 - 30 ก.ย. 2569</t>
  </si>
  <si>
    <t>อยู่ระหว่างดำเนินการ</t>
  </si>
  <si>
    <t>แผนงานยุทธศาสตร์ส่งเสริมความสัมพันธ์ระหว่างประเทศ</t>
  </si>
  <si>
    <t>โครงการที่ 1: โครงการส่งเสริมความสัมพันธ์ระหว่างประเทศและรักษาผลประโยชน์ของชาติด้านความมั่นคง</t>
  </si>
  <si>
    <t>กิจกรรมที่ 1 : ส่งเสริมความสัมพันธ์ทวิภาคี</t>
  </si>
  <si>
    <t>1. งบรายจ่ายอื่น</t>
  </si>
  <si>
    <t xml:space="preserve">1.1 ค่าใช้จ่ายในการสนับสนุนการหาทางออกที่ยั่งยืนและการให้ความช่วยเหลือด้านมนุษยธรรมแก่ผู้หนีภัยกลุ่มต่างๆ จากเมียนมา </t>
  </si>
  <si>
    <t>และประเทศต้นทางอื่น ๆ ในประเทศไทย (กรมองค์การระหว่างประเทศ)</t>
  </si>
  <si>
    <t xml:space="preserve">1.2 ค่าใช้จ่ายในการเข้าร่วมประชุมและการจัดกิจกรรมเกี่ยวกับการบริหารจัดการโยกย้ายถิ่นฐานทั้งแบบปกติและแบบไม่ปกติ </t>
  </si>
  <si>
    <t xml:space="preserve"> รวมถึงการป้องกันและปราบปรามการค้ามนุษย์ (กรอบสหประชาชาติและกระบวนการบาหลี)</t>
  </si>
  <si>
    <t>โครงการที่ 3 : โครงการส่งเสริมความสัมพันธ์และความร่วมมือกับองค์การระหว่างประเทศ</t>
  </si>
  <si>
    <t>กิจกรรม : ส่งเสริมความสัมพันธ์และความร่วมมือกับองค์การระหว่างประเทศ</t>
  </si>
  <si>
    <t>1. งบเงินอุดหนุน</t>
  </si>
  <si>
    <t>1.1 เงินอุดหนุนองค์การระหว่างประเทศที่ประเทศไทยเข้าร่วมเป็นสมาชิก</t>
  </si>
  <si>
    <t>2. งบรายจ่ายอื่น</t>
  </si>
  <si>
    <t>2.1 ค่าใช้จ่ายในการเจรจาและการจัดประชุมนานาชาติ</t>
  </si>
  <si>
    <t>2.2 ค่าใช้จ่ายในการดำเนินภารกิจยุทธศาสตร์พหุภาคีและประเด็นระหว่างประเทศที่สำคัญ</t>
  </si>
  <si>
    <t xml:space="preserve">2.3 ค่าใช้จ่ายในการดำเนินการด้านสิทธิมนุษยชน </t>
  </si>
  <si>
    <t>2.4 ค่าใช้จ่ายในการดำเนินงานด้านส่งเสริมบทบาทของไทยในการประชุมสมัชชาสหประชาชาติ</t>
  </si>
  <si>
    <t>2.5 โครงการส่งเสริมผลประโยชน์ด้านสิทธิมนุษยชนของไทยในกรอบพหุภาคี</t>
  </si>
  <si>
    <t>2.6 โครงการภารกิจการทูตเพื่อการพัฒนาที่ยั่งยืน (SDGs Diplomacy)</t>
  </si>
  <si>
    <t>โครงการที่ 5 : โครงการสนับสนุนการขับเคลื่อนการต่างประเทศอย่างมีเอกภาพและบูรณาการ</t>
  </si>
  <si>
    <t>กิจกรรมที่ 1 : เสริมสร้างและพัฒนาขีดความสามารถในการขับเคลื่อนยุทธศาสตร์การต่างประเทศ</t>
  </si>
  <si>
    <t xml:space="preserve">1. งบดำเนินงาน </t>
  </si>
  <si>
    <t>แผนงานพื้นฐานด้านความมั่นคง</t>
  </si>
  <si>
    <t>ผลผลิตที่ 1 : ส่งเสริมความสัมพันธ์ระหว่างประเทศ</t>
  </si>
  <si>
    <t>กิจกรรมที่ 1 : ส่งเสริมความสัมพันธ์ระหว่างประเทศ</t>
  </si>
  <si>
    <t>1. 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</si>
</sst>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5.5"/>
      <name val="TH SarabunPSK"/>
      <family val="2"/>
    </font>
    <font>
      <sz val="14"/>
      <name val="AngsanaUPC"/>
      <family val="1"/>
    </font>
    <font>
      <sz val="16"/>
      <name val="TH SarabunPSK"/>
      <family val="2"/>
    </font>
    <font>
      <b/>
      <sz val="16"/>
      <color theme="5" tint="-0.249977111117893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</cellStyleXfs>
  <cellXfs count="81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/>
    <xf numFmtId="0" fontId="2" fillId="2" borderId="1" xfId="1" applyFont="1" applyFill="1" applyBorder="1" applyAlignment="1">
      <alignment horizontal="center" vertical="top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87" fontId="3" fillId="0" borderId="5" xfId="2" applyNumberFormat="1" applyFont="1" applyBorder="1" applyAlignment="1">
      <alignment horizontal="center" vertical="center" wrapText="1"/>
    </xf>
    <xf numFmtId="187" fontId="3" fillId="0" borderId="6" xfId="2" applyNumberFormat="1" applyFont="1" applyBorder="1" applyAlignment="1">
      <alignment horizontal="center" vertical="center" wrapText="1"/>
    </xf>
    <xf numFmtId="0" fontId="5" fillId="0" borderId="0" xfId="3" applyFont="1"/>
    <xf numFmtId="0" fontId="5" fillId="0" borderId="7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187" fontId="3" fillId="0" borderId="9" xfId="2" applyNumberFormat="1" applyFont="1" applyBorder="1" applyAlignment="1">
      <alignment horizontal="center" vertical="center" wrapText="1"/>
    </xf>
    <xf numFmtId="187" fontId="3" fillId="0" borderId="6" xfId="2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43" fontId="5" fillId="0" borderId="6" xfId="2" applyFont="1" applyBorder="1" applyAlignment="1" applyProtection="1">
      <alignment horizontal="right" vertical="center"/>
      <protection locked="0"/>
    </xf>
    <xf numFmtId="43" fontId="5" fillId="0" borderId="6" xfId="2" applyFont="1" applyBorder="1" applyAlignment="1" applyProtection="1">
      <alignment horizontal="center" vertical="center"/>
      <protection locked="0"/>
    </xf>
    <xf numFmtId="43" fontId="5" fillId="0" borderId="6" xfId="2" applyFont="1" applyBorder="1" applyAlignment="1" applyProtection="1">
      <alignment vertical="center"/>
      <protection locked="0"/>
    </xf>
    <xf numFmtId="43" fontId="5" fillId="0" borderId="6" xfId="4" applyFont="1" applyBorder="1" applyAlignment="1" applyProtection="1">
      <alignment horizontal="right" vertical="center"/>
      <protection locked="0"/>
    </xf>
    <xf numFmtId="43" fontId="5" fillId="0" borderId="6" xfId="4" applyFont="1" applyBorder="1" applyAlignment="1" applyProtection="1">
      <alignment horizontal="center" vertical="center"/>
      <protection locked="0"/>
    </xf>
    <xf numFmtId="0" fontId="3" fillId="3" borderId="13" xfId="1" applyFont="1" applyFill="1" applyBorder="1" applyAlignment="1">
      <alignment vertical="center"/>
    </xf>
    <xf numFmtId="0" fontId="3" fillId="3" borderId="14" xfId="1" applyFont="1" applyFill="1" applyBorder="1" applyAlignment="1">
      <alignment vertical="center"/>
    </xf>
    <xf numFmtId="43" fontId="3" fillId="3" borderId="15" xfId="2" applyFont="1" applyFill="1" applyBorder="1" applyAlignment="1">
      <alignment vertical="top"/>
    </xf>
    <xf numFmtId="43" fontId="3" fillId="3" borderId="15" xfId="2" applyFont="1" applyFill="1" applyBorder="1" applyAlignment="1">
      <alignment horizontal="center" vertical="top"/>
    </xf>
    <xf numFmtId="0" fontId="6" fillId="4" borderId="16" xfId="1" applyFont="1" applyFill="1" applyBorder="1" applyAlignment="1">
      <alignment horizontal="left" vertical="center" indent="2"/>
    </xf>
    <xf numFmtId="0" fontId="3" fillId="4" borderId="17" xfId="1" applyFont="1" applyFill="1" applyBorder="1" applyAlignment="1">
      <alignment horizontal="left" vertical="center" indent="2"/>
    </xf>
    <xf numFmtId="43" fontId="3" fillId="4" borderId="18" xfId="2" applyFont="1" applyFill="1" applyBorder="1" applyAlignment="1">
      <alignment horizontal="left" vertical="top"/>
    </xf>
    <xf numFmtId="43" fontId="3" fillId="4" borderId="18" xfId="2" applyFont="1" applyFill="1" applyBorder="1" applyAlignment="1">
      <alignment horizontal="center" vertical="top"/>
    </xf>
    <xf numFmtId="0" fontId="3" fillId="5" borderId="16" xfId="1" applyFont="1" applyFill="1" applyBorder="1" applyAlignment="1">
      <alignment horizontal="left" vertical="center" indent="4"/>
    </xf>
    <xf numFmtId="0" fontId="3" fillId="5" borderId="17" xfId="1" applyFont="1" applyFill="1" applyBorder="1" applyAlignment="1">
      <alignment horizontal="left" vertical="center" indent="4"/>
    </xf>
    <xf numFmtId="43" fontId="3" fillId="5" borderId="18" xfId="2" applyFont="1" applyFill="1" applyBorder="1" applyAlignment="1">
      <alignment vertical="top"/>
    </xf>
    <xf numFmtId="43" fontId="3" fillId="5" borderId="18" xfId="2" applyFont="1" applyFill="1" applyBorder="1" applyAlignment="1">
      <alignment horizontal="center" vertical="top"/>
    </xf>
    <xf numFmtId="0" fontId="3" fillId="6" borderId="16" xfId="5" applyFont="1" applyFill="1" applyBorder="1" applyAlignment="1">
      <alignment horizontal="left" vertical="center" indent="6"/>
    </xf>
    <xf numFmtId="0" fontId="3" fillId="6" borderId="17" xfId="5" applyFont="1" applyFill="1" applyBorder="1" applyAlignment="1">
      <alignment horizontal="left" vertical="center" wrapText="1" indent="6"/>
    </xf>
    <xf numFmtId="43" fontId="3" fillId="6" borderId="18" xfId="2" applyFont="1" applyFill="1" applyBorder="1" applyAlignment="1">
      <alignment vertical="top"/>
    </xf>
    <xf numFmtId="43" fontId="3" fillId="6" borderId="18" xfId="2" applyFont="1" applyFill="1" applyBorder="1" applyAlignment="1">
      <alignment horizontal="center" vertical="top"/>
    </xf>
    <xf numFmtId="0" fontId="3" fillId="0" borderId="16" xfId="5" applyFont="1" applyBorder="1" applyAlignment="1">
      <alignment horizontal="left" vertical="center" indent="7"/>
    </xf>
    <xf numFmtId="0" fontId="3" fillId="0" borderId="17" xfId="5" applyFont="1" applyBorder="1" applyAlignment="1">
      <alignment horizontal="left" vertical="center"/>
    </xf>
    <xf numFmtId="0" fontId="3" fillId="0" borderId="17" xfId="5" applyFont="1" applyBorder="1" applyAlignment="1">
      <alignment horizontal="left" vertical="center" indent="7"/>
    </xf>
    <xf numFmtId="43" fontId="8" fillId="0" borderId="18" xfId="2" applyFont="1" applyBorder="1" applyAlignment="1">
      <alignment vertical="top"/>
    </xf>
    <xf numFmtId="43" fontId="8" fillId="0" borderId="18" xfId="2" applyFont="1" applyBorder="1" applyAlignment="1">
      <alignment horizontal="center" vertical="top"/>
    </xf>
    <xf numFmtId="43" fontId="3" fillId="0" borderId="18" xfId="2" applyFont="1" applyBorder="1" applyAlignment="1">
      <alignment horizontal="center" vertical="top"/>
    </xf>
    <xf numFmtId="0" fontId="3" fillId="0" borderId="19" xfId="5" applyFont="1" applyBorder="1" applyAlignment="1">
      <alignment vertical="center"/>
    </xf>
    <xf numFmtId="0" fontId="3" fillId="0" borderId="17" xfId="5" applyFont="1" applyBorder="1" applyAlignment="1">
      <alignment horizontal="left" vertical="center" wrapText="1" indent="7"/>
    </xf>
    <xf numFmtId="0" fontId="3" fillId="0" borderId="20" xfId="5" applyFont="1" applyBorder="1" applyAlignment="1">
      <alignment horizontal="left" vertical="center" indent="7"/>
    </xf>
    <xf numFmtId="0" fontId="3" fillId="4" borderId="20" xfId="1" applyFont="1" applyFill="1" applyBorder="1" applyAlignment="1">
      <alignment horizontal="left" vertical="center" indent="2"/>
    </xf>
    <xf numFmtId="0" fontId="3" fillId="4" borderId="21" xfId="1" applyFont="1" applyFill="1" applyBorder="1" applyAlignment="1">
      <alignment horizontal="left" vertical="center" indent="2"/>
    </xf>
    <xf numFmtId="43" fontId="3" fillId="4" borderId="22" xfId="2" applyFont="1" applyFill="1" applyBorder="1" applyAlignment="1">
      <alignment vertical="top"/>
    </xf>
    <xf numFmtId="43" fontId="3" fillId="4" borderId="22" xfId="2" applyFont="1" applyFill="1" applyBorder="1" applyAlignment="1">
      <alignment horizontal="center" vertical="top"/>
    </xf>
    <xf numFmtId="43" fontId="8" fillId="6" borderId="18" xfId="2" applyFont="1" applyFill="1" applyBorder="1" applyAlignment="1">
      <alignment horizontal="center" vertical="top"/>
    </xf>
    <xf numFmtId="43" fontId="8" fillId="0" borderId="18" xfId="2" applyFont="1" applyFill="1" applyBorder="1" applyAlignment="1">
      <alignment vertical="top"/>
    </xf>
    <xf numFmtId="43" fontId="8" fillId="0" borderId="18" xfId="2" applyFont="1" applyFill="1" applyBorder="1" applyAlignment="1">
      <alignment horizontal="center" vertical="top"/>
    </xf>
    <xf numFmtId="43" fontId="3" fillId="0" borderId="18" xfId="2" applyFont="1" applyFill="1" applyBorder="1" applyAlignment="1">
      <alignment horizontal="center" vertical="top"/>
    </xf>
    <xf numFmtId="0" fontId="3" fillId="0" borderId="17" xfId="1" applyFont="1" applyBorder="1" applyAlignment="1">
      <alignment horizontal="left" vertical="center"/>
    </xf>
    <xf numFmtId="0" fontId="3" fillId="0" borderId="21" xfId="5" applyFont="1" applyBorder="1" applyAlignment="1">
      <alignment horizontal="left" vertical="center"/>
    </xf>
    <xf numFmtId="43" fontId="8" fillId="0" borderId="22" xfId="2" applyFont="1" applyFill="1" applyBorder="1" applyAlignment="1">
      <alignment vertical="top"/>
    </xf>
    <xf numFmtId="43" fontId="8" fillId="0" borderId="22" xfId="2" applyFont="1" applyFill="1" applyBorder="1" applyAlignment="1">
      <alignment horizontal="center" vertical="top"/>
    </xf>
    <xf numFmtId="43" fontId="3" fillId="0" borderId="22" xfId="2" applyFont="1" applyFill="1" applyBorder="1" applyAlignment="1">
      <alignment horizontal="center" vertical="top"/>
    </xf>
    <xf numFmtId="0" fontId="5" fillId="0" borderId="21" xfId="1" applyFont="1" applyBorder="1" applyAlignment="1">
      <alignment horizontal="left" vertical="center"/>
    </xf>
    <xf numFmtId="0" fontId="9" fillId="0" borderId="21" xfId="5" applyFont="1" applyBorder="1" applyAlignment="1">
      <alignment horizontal="left" vertical="center"/>
    </xf>
    <xf numFmtId="0" fontId="3" fillId="4" borderId="13" xfId="1" applyFont="1" applyFill="1" applyBorder="1" applyAlignment="1">
      <alignment horizontal="left" vertical="center" indent="2"/>
    </xf>
    <xf numFmtId="0" fontId="3" fillId="4" borderId="14" xfId="1" applyFont="1" applyFill="1" applyBorder="1" applyAlignment="1">
      <alignment horizontal="left" vertical="center" indent="2"/>
    </xf>
    <xf numFmtId="43" fontId="3" fillId="4" borderId="15" xfId="2" applyFont="1" applyFill="1" applyBorder="1" applyAlignment="1">
      <alignment vertical="top"/>
    </xf>
    <xf numFmtId="43" fontId="3" fillId="4" borderId="15" xfId="2" applyFont="1" applyFill="1" applyBorder="1" applyAlignment="1">
      <alignment horizontal="center" vertical="top"/>
    </xf>
    <xf numFmtId="0" fontId="3" fillId="7" borderId="13" xfId="1" applyFont="1" applyFill="1" applyBorder="1" applyAlignment="1">
      <alignment vertical="center"/>
    </xf>
    <xf numFmtId="0" fontId="3" fillId="7" borderId="14" xfId="1" applyFont="1" applyFill="1" applyBorder="1" applyAlignment="1">
      <alignment vertical="center"/>
    </xf>
    <xf numFmtId="43" fontId="3" fillId="7" borderId="15" xfId="2" applyFont="1" applyFill="1" applyBorder="1" applyAlignment="1" applyProtection="1">
      <alignment vertical="center"/>
      <protection locked="0"/>
    </xf>
    <xf numFmtId="43" fontId="3" fillId="7" borderId="15" xfId="2" applyFont="1" applyFill="1" applyBorder="1" applyAlignment="1" applyProtection="1">
      <alignment horizontal="center" vertical="center"/>
      <protection locked="0"/>
    </xf>
    <xf numFmtId="0" fontId="3" fillId="4" borderId="16" xfId="1" applyFont="1" applyFill="1" applyBorder="1" applyAlignment="1">
      <alignment horizontal="left" vertical="center" indent="2"/>
    </xf>
    <xf numFmtId="43" fontId="3" fillId="4" borderId="18" xfId="2" applyFont="1" applyFill="1" applyBorder="1" applyAlignment="1" applyProtection="1">
      <alignment vertical="center"/>
      <protection locked="0"/>
    </xf>
    <xf numFmtId="43" fontId="3" fillId="4" borderId="18" xfId="2" applyFont="1" applyFill="1" applyBorder="1" applyAlignment="1" applyProtection="1">
      <alignment horizontal="center" vertical="center"/>
      <protection locked="0"/>
    </xf>
    <xf numFmtId="43" fontId="3" fillId="5" borderId="18" xfId="2" applyFont="1" applyFill="1" applyBorder="1" applyAlignment="1" applyProtection="1">
      <alignment vertical="center"/>
      <protection locked="0"/>
    </xf>
    <xf numFmtId="43" fontId="3" fillId="5" borderId="18" xfId="2" applyFont="1" applyFill="1" applyBorder="1" applyAlignment="1" applyProtection="1">
      <alignment horizontal="center" vertical="center"/>
      <protection locked="0"/>
    </xf>
    <xf numFmtId="0" fontId="3" fillId="6" borderId="23" xfId="5" applyFont="1" applyFill="1" applyBorder="1" applyAlignment="1">
      <alignment horizontal="left" vertical="center" indent="6"/>
    </xf>
    <xf numFmtId="0" fontId="3" fillId="6" borderId="24" xfId="5" applyFont="1" applyFill="1" applyBorder="1" applyAlignment="1">
      <alignment horizontal="left" vertical="center" wrapText="1" indent="6"/>
    </xf>
    <xf numFmtId="43" fontId="3" fillId="6" borderId="25" xfId="2" applyFont="1" applyFill="1" applyBorder="1" applyAlignment="1" applyProtection="1">
      <alignment vertical="center"/>
      <protection locked="0"/>
    </xf>
    <xf numFmtId="43" fontId="3" fillId="6" borderId="25" xfId="2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/>
    </xf>
  </cellXfs>
  <cellStyles count="6">
    <cellStyle name="Comma 2 2" xfId="2" xr:uid="{9A1C4A1D-B959-48E8-AF4F-260BDF8B92AD}"/>
    <cellStyle name="Comma 2 3" xfId="4" xr:uid="{9CB6670D-B4F8-467D-9FC7-8CEF244B21BF}"/>
    <cellStyle name="Normal" xfId="0" builtinId="0"/>
    <cellStyle name="Normal 2" xfId="1" xr:uid="{23F82885-0148-4D14-820B-E4C606726EF8}"/>
    <cellStyle name="Normal 3 2" xfId="3" xr:uid="{DC533FA9-D29C-4773-BB6D-945FF244EA52}"/>
    <cellStyle name="Normal_mask" xfId="5" xr:uid="{B7419B69-26CE-4C9C-94AF-CF0742BAE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wanm\Documents\Line\O6%20-%20&#3649;&#3612;&#3609;&#3649;&#3621;&#3632;&#3588;&#3623;&#3634;&#3617;&#3585;&#3657;&#3634;&#3623;&#3627;&#3609;&#3657;&#3634;69%20&#3619;&#3634;&#3618;&#3585;&#3619;&#3617;.xlsx" TargetMode="External"/><Relationship Id="rId1" Type="http://schemas.openxmlformats.org/officeDocument/2006/relationships/externalLinkPath" Target="Line/O6%20-%20&#3649;&#3612;&#3609;&#3649;&#3621;&#3632;&#3588;&#3623;&#3634;&#3617;&#3585;&#3657;&#3634;&#3623;&#3627;&#3609;&#3657;&#3634;69%20&#3619;&#3634;&#3618;&#3585;&#3619;&#36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wuoffice365-my.sharepoint.com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เอเชียตะวันออก"/>
      <sheetName val="2. เอเชียใต้ฯ"/>
      <sheetName val="3. ยุโรป "/>
      <sheetName val="4. อเมริกาฯ"/>
      <sheetName val="5. ความร่วมมือฯ"/>
      <sheetName val="6. อาเซียน "/>
      <sheetName val="7. องค์การฯ"/>
      <sheetName val="8. เศรษฐกิจฯ"/>
      <sheetName val="9. สนธิสัญญาฯ"/>
      <sheetName val="10. พิธีการทูต "/>
      <sheetName val="11. สารนิเทศ"/>
      <sheetName val="12. การกงสุล "/>
      <sheetName val="13. สนง. ใน ตปท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7750E-0671-4855-9CE1-250CA96374BD}">
  <sheetPr>
    <pageSetUpPr fitToPage="1"/>
  </sheetPr>
  <dimension ref="A1:I31"/>
  <sheetViews>
    <sheetView tabSelected="1" view="pageBreakPreview" zoomScale="85" zoomScaleNormal="70" zoomScaleSheetLayoutView="85" workbookViewId="0">
      <selection activeCell="C24" sqref="C24:C25"/>
    </sheetView>
  </sheetViews>
  <sheetFormatPr defaultColWidth="8.35546875" defaultRowHeight="20.6" x14ac:dyDescent="0.55000000000000004"/>
  <cols>
    <col min="1" max="1" width="11.92578125" style="80" customWidth="1"/>
    <col min="2" max="2" width="3.42578125" style="80" customWidth="1"/>
    <col min="3" max="3" width="122.42578125" style="80" customWidth="1"/>
    <col min="4" max="4" width="16.7109375" style="9" customWidth="1"/>
    <col min="5" max="5" width="29.7109375" style="9" customWidth="1"/>
    <col min="6" max="6" width="16.7109375" style="9" customWidth="1"/>
    <col min="7" max="7" width="21.0703125" style="9" customWidth="1"/>
    <col min="8" max="8" width="16.7109375" style="9" customWidth="1"/>
    <col min="9" max="9" width="23.35546875" style="9" customWidth="1"/>
    <col min="10" max="249" width="8.35546875" style="9"/>
    <col min="250" max="250" width="11.92578125" style="9" customWidth="1"/>
    <col min="251" max="251" width="3.42578125" style="9" customWidth="1"/>
    <col min="252" max="252" width="83" style="9" customWidth="1"/>
    <col min="253" max="253" width="17" style="9" customWidth="1"/>
    <col min="254" max="505" width="8.35546875" style="9"/>
    <col min="506" max="506" width="11.92578125" style="9" customWidth="1"/>
    <col min="507" max="507" width="3.42578125" style="9" customWidth="1"/>
    <col min="508" max="508" width="83" style="9" customWidth="1"/>
    <col min="509" max="509" width="17" style="9" customWidth="1"/>
    <col min="510" max="761" width="8.35546875" style="9"/>
    <col min="762" max="762" width="11.92578125" style="9" customWidth="1"/>
    <col min="763" max="763" width="3.42578125" style="9" customWidth="1"/>
    <col min="764" max="764" width="83" style="9" customWidth="1"/>
    <col min="765" max="765" width="17" style="9" customWidth="1"/>
    <col min="766" max="1017" width="8.35546875" style="9"/>
    <col min="1018" max="1018" width="11.92578125" style="9" customWidth="1"/>
    <col min="1019" max="1019" width="3.42578125" style="9" customWidth="1"/>
    <col min="1020" max="1020" width="83" style="9" customWidth="1"/>
    <col min="1021" max="1021" width="17" style="9" customWidth="1"/>
    <col min="1022" max="1273" width="8.35546875" style="9"/>
    <col min="1274" max="1274" width="11.92578125" style="9" customWidth="1"/>
    <col min="1275" max="1275" width="3.42578125" style="9" customWidth="1"/>
    <col min="1276" max="1276" width="83" style="9" customWidth="1"/>
    <col min="1277" max="1277" width="17" style="9" customWidth="1"/>
    <col min="1278" max="1529" width="8.35546875" style="9"/>
    <col min="1530" max="1530" width="11.92578125" style="9" customWidth="1"/>
    <col min="1531" max="1531" width="3.42578125" style="9" customWidth="1"/>
    <col min="1532" max="1532" width="83" style="9" customWidth="1"/>
    <col min="1533" max="1533" width="17" style="9" customWidth="1"/>
    <col min="1534" max="1785" width="8.35546875" style="9"/>
    <col min="1786" max="1786" width="11.92578125" style="9" customWidth="1"/>
    <col min="1787" max="1787" width="3.42578125" style="9" customWidth="1"/>
    <col min="1788" max="1788" width="83" style="9" customWidth="1"/>
    <col min="1789" max="1789" width="17" style="9" customWidth="1"/>
    <col min="1790" max="2041" width="8.35546875" style="9"/>
    <col min="2042" max="2042" width="11.92578125" style="9" customWidth="1"/>
    <col min="2043" max="2043" width="3.42578125" style="9" customWidth="1"/>
    <col min="2044" max="2044" width="83" style="9" customWidth="1"/>
    <col min="2045" max="2045" width="17" style="9" customWidth="1"/>
    <col min="2046" max="2297" width="8.35546875" style="9"/>
    <col min="2298" max="2298" width="11.92578125" style="9" customWidth="1"/>
    <col min="2299" max="2299" width="3.42578125" style="9" customWidth="1"/>
    <col min="2300" max="2300" width="83" style="9" customWidth="1"/>
    <col min="2301" max="2301" width="17" style="9" customWidth="1"/>
    <col min="2302" max="2553" width="8.35546875" style="9"/>
    <col min="2554" max="2554" width="11.92578125" style="9" customWidth="1"/>
    <col min="2555" max="2555" width="3.42578125" style="9" customWidth="1"/>
    <col min="2556" max="2556" width="83" style="9" customWidth="1"/>
    <col min="2557" max="2557" width="17" style="9" customWidth="1"/>
    <col min="2558" max="2809" width="8.35546875" style="9"/>
    <col min="2810" max="2810" width="11.92578125" style="9" customWidth="1"/>
    <col min="2811" max="2811" width="3.42578125" style="9" customWidth="1"/>
    <col min="2812" max="2812" width="83" style="9" customWidth="1"/>
    <col min="2813" max="2813" width="17" style="9" customWidth="1"/>
    <col min="2814" max="3065" width="8.35546875" style="9"/>
    <col min="3066" max="3066" width="11.92578125" style="9" customWidth="1"/>
    <col min="3067" max="3067" width="3.42578125" style="9" customWidth="1"/>
    <col min="3068" max="3068" width="83" style="9" customWidth="1"/>
    <col min="3069" max="3069" width="17" style="9" customWidth="1"/>
    <col min="3070" max="3321" width="8.35546875" style="9"/>
    <col min="3322" max="3322" width="11.92578125" style="9" customWidth="1"/>
    <col min="3323" max="3323" width="3.42578125" style="9" customWidth="1"/>
    <col min="3324" max="3324" width="83" style="9" customWidth="1"/>
    <col min="3325" max="3325" width="17" style="9" customWidth="1"/>
    <col min="3326" max="3577" width="8.35546875" style="9"/>
    <col min="3578" max="3578" width="11.92578125" style="9" customWidth="1"/>
    <col min="3579" max="3579" width="3.42578125" style="9" customWidth="1"/>
    <col min="3580" max="3580" width="83" style="9" customWidth="1"/>
    <col min="3581" max="3581" width="17" style="9" customWidth="1"/>
    <col min="3582" max="3833" width="8.35546875" style="9"/>
    <col min="3834" max="3834" width="11.92578125" style="9" customWidth="1"/>
    <col min="3835" max="3835" width="3.42578125" style="9" customWidth="1"/>
    <col min="3836" max="3836" width="83" style="9" customWidth="1"/>
    <col min="3837" max="3837" width="17" style="9" customWidth="1"/>
    <col min="3838" max="4089" width="8.35546875" style="9"/>
    <col min="4090" max="4090" width="11.92578125" style="9" customWidth="1"/>
    <col min="4091" max="4091" width="3.42578125" style="9" customWidth="1"/>
    <col min="4092" max="4092" width="83" style="9" customWidth="1"/>
    <col min="4093" max="4093" width="17" style="9" customWidth="1"/>
    <col min="4094" max="4345" width="8.35546875" style="9"/>
    <col min="4346" max="4346" width="11.92578125" style="9" customWidth="1"/>
    <col min="4347" max="4347" width="3.42578125" style="9" customWidth="1"/>
    <col min="4348" max="4348" width="83" style="9" customWidth="1"/>
    <col min="4349" max="4349" width="17" style="9" customWidth="1"/>
    <col min="4350" max="4601" width="8.35546875" style="9"/>
    <col min="4602" max="4602" width="11.92578125" style="9" customWidth="1"/>
    <col min="4603" max="4603" width="3.42578125" style="9" customWidth="1"/>
    <col min="4604" max="4604" width="83" style="9" customWidth="1"/>
    <col min="4605" max="4605" width="17" style="9" customWidth="1"/>
    <col min="4606" max="4857" width="8.35546875" style="9"/>
    <col min="4858" max="4858" width="11.92578125" style="9" customWidth="1"/>
    <col min="4859" max="4859" width="3.42578125" style="9" customWidth="1"/>
    <col min="4860" max="4860" width="83" style="9" customWidth="1"/>
    <col min="4861" max="4861" width="17" style="9" customWidth="1"/>
    <col min="4862" max="5113" width="8.35546875" style="9"/>
    <col min="5114" max="5114" width="11.92578125" style="9" customWidth="1"/>
    <col min="5115" max="5115" width="3.42578125" style="9" customWidth="1"/>
    <col min="5116" max="5116" width="83" style="9" customWidth="1"/>
    <col min="5117" max="5117" width="17" style="9" customWidth="1"/>
    <col min="5118" max="5369" width="8.35546875" style="9"/>
    <col min="5370" max="5370" width="11.92578125" style="9" customWidth="1"/>
    <col min="5371" max="5371" width="3.42578125" style="9" customWidth="1"/>
    <col min="5372" max="5372" width="83" style="9" customWidth="1"/>
    <col min="5373" max="5373" width="17" style="9" customWidth="1"/>
    <col min="5374" max="5625" width="8.35546875" style="9"/>
    <col min="5626" max="5626" width="11.92578125" style="9" customWidth="1"/>
    <col min="5627" max="5627" width="3.42578125" style="9" customWidth="1"/>
    <col min="5628" max="5628" width="83" style="9" customWidth="1"/>
    <col min="5629" max="5629" width="17" style="9" customWidth="1"/>
    <col min="5630" max="5881" width="8.35546875" style="9"/>
    <col min="5882" max="5882" width="11.92578125" style="9" customWidth="1"/>
    <col min="5883" max="5883" width="3.42578125" style="9" customWidth="1"/>
    <col min="5884" max="5884" width="83" style="9" customWidth="1"/>
    <col min="5885" max="5885" width="17" style="9" customWidth="1"/>
    <col min="5886" max="6137" width="8.35546875" style="9"/>
    <col min="6138" max="6138" width="11.92578125" style="9" customWidth="1"/>
    <col min="6139" max="6139" width="3.42578125" style="9" customWidth="1"/>
    <col min="6140" max="6140" width="83" style="9" customWidth="1"/>
    <col min="6141" max="6141" width="17" style="9" customWidth="1"/>
    <col min="6142" max="6393" width="8.35546875" style="9"/>
    <col min="6394" max="6394" width="11.92578125" style="9" customWidth="1"/>
    <col min="6395" max="6395" width="3.42578125" style="9" customWidth="1"/>
    <col min="6396" max="6396" width="83" style="9" customWidth="1"/>
    <col min="6397" max="6397" width="17" style="9" customWidth="1"/>
    <col min="6398" max="6649" width="8.35546875" style="9"/>
    <col min="6650" max="6650" width="11.92578125" style="9" customWidth="1"/>
    <col min="6651" max="6651" width="3.42578125" style="9" customWidth="1"/>
    <col min="6652" max="6652" width="83" style="9" customWidth="1"/>
    <col min="6653" max="6653" width="17" style="9" customWidth="1"/>
    <col min="6654" max="6905" width="8.35546875" style="9"/>
    <col min="6906" max="6906" width="11.92578125" style="9" customWidth="1"/>
    <col min="6907" max="6907" width="3.42578125" style="9" customWidth="1"/>
    <col min="6908" max="6908" width="83" style="9" customWidth="1"/>
    <col min="6909" max="6909" width="17" style="9" customWidth="1"/>
    <col min="6910" max="7161" width="8.35546875" style="9"/>
    <col min="7162" max="7162" width="11.92578125" style="9" customWidth="1"/>
    <col min="7163" max="7163" width="3.42578125" style="9" customWidth="1"/>
    <col min="7164" max="7164" width="83" style="9" customWidth="1"/>
    <col min="7165" max="7165" width="17" style="9" customWidth="1"/>
    <col min="7166" max="7417" width="8.35546875" style="9"/>
    <col min="7418" max="7418" width="11.92578125" style="9" customWidth="1"/>
    <col min="7419" max="7419" width="3.42578125" style="9" customWidth="1"/>
    <col min="7420" max="7420" width="83" style="9" customWidth="1"/>
    <col min="7421" max="7421" width="17" style="9" customWidth="1"/>
    <col min="7422" max="7673" width="8.35546875" style="9"/>
    <col min="7674" max="7674" width="11.92578125" style="9" customWidth="1"/>
    <col min="7675" max="7675" width="3.42578125" style="9" customWidth="1"/>
    <col min="7676" max="7676" width="83" style="9" customWidth="1"/>
    <col min="7677" max="7677" width="17" style="9" customWidth="1"/>
    <col min="7678" max="7929" width="8.35546875" style="9"/>
    <col min="7930" max="7930" width="11.92578125" style="9" customWidth="1"/>
    <col min="7931" max="7931" width="3.42578125" style="9" customWidth="1"/>
    <col min="7932" max="7932" width="83" style="9" customWidth="1"/>
    <col min="7933" max="7933" width="17" style="9" customWidth="1"/>
    <col min="7934" max="8185" width="8.35546875" style="9"/>
    <col min="8186" max="8186" width="11.92578125" style="9" customWidth="1"/>
    <col min="8187" max="8187" width="3.42578125" style="9" customWidth="1"/>
    <col min="8188" max="8188" width="83" style="9" customWidth="1"/>
    <col min="8189" max="8189" width="17" style="9" customWidth="1"/>
    <col min="8190" max="8441" width="8.35546875" style="9"/>
    <col min="8442" max="8442" width="11.92578125" style="9" customWidth="1"/>
    <col min="8443" max="8443" width="3.42578125" style="9" customWidth="1"/>
    <col min="8444" max="8444" width="83" style="9" customWidth="1"/>
    <col min="8445" max="8445" width="17" style="9" customWidth="1"/>
    <col min="8446" max="8697" width="8.35546875" style="9"/>
    <col min="8698" max="8698" width="11.92578125" style="9" customWidth="1"/>
    <col min="8699" max="8699" width="3.42578125" style="9" customWidth="1"/>
    <col min="8700" max="8700" width="83" style="9" customWidth="1"/>
    <col min="8701" max="8701" width="17" style="9" customWidth="1"/>
    <col min="8702" max="8953" width="8.35546875" style="9"/>
    <col min="8954" max="8954" width="11.92578125" style="9" customWidth="1"/>
    <col min="8955" max="8955" width="3.42578125" style="9" customWidth="1"/>
    <col min="8956" max="8956" width="83" style="9" customWidth="1"/>
    <col min="8957" max="8957" width="17" style="9" customWidth="1"/>
    <col min="8958" max="9209" width="8.35546875" style="9"/>
    <col min="9210" max="9210" width="11.92578125" style="9" customWidth="1"/>
    <col min="9211" max="9211" width="3.42578125" style="9" customWidth="1"/>
    <col min="9212" max="9212" width="83" style="9" customWidth="1"/>
    <col min="9213" max="9213" width="17" style="9" customWidth="1"/>
    <col min="9214" max="9465" width="8.35546875" style="9"/>
    <col min="9466" max="9466" width="11.92578125" style="9" customWidth="1"/>
    <col min="9467" max="9467" width="3.42578125" style="9" customWidth="1"/>
    <col min="9468" max="9468" width="83" style="9" customWidth="1"/>
    <col min="9469" max="9469" width="17" style="9" customWidth="1"/>
    <col min="9470" max="9721" width="8.35546875" style="9"/>
    <col min="9722" max="9722" width="11.92578125" style="9" customWidth="1"/>
    <col min="9723" max="9723" width="3.42578125" style="9" customWidth="1"/>
    <col min="9724" max="9724" width="83" style="9" customWidth="1"/>
    <col min="9725" max="9725" width="17" style="9" customWidth="1"/>
    <col min="9726" max="9977" width="8.35546875" style="9"/>
    <col min="9978" max="9978" width="11.92578125" style="9" customWidth="1"/>
    <col min="9979" max="9979" width="3.42578125" style="9" customWidth="1"/>
    <col min="9980" max="9980" width="83" style="9" customWidth="1"/>
    <col min="9981" max="9981" width="17" style="9" customWidth="1"/>
    <col min="9982" max="10233" width="8.35546875" style="9"/>
    <col min="10234" max="10234" width="11.92578125" style="9" customWidth="1"/>
    <col min="10235" max="10235" width="3.42578125" style="9" customWidth="1"/>
    <col min="10236" max="10236" width="83" style="9" customWidth="1"/>
    <col min="10237" max="10237" width="17" style="9" customWidth="1"/>
    <col min="10238" max="10489" width="8.35546875" style="9"/>
    <col min="10490" max="10490" width="11.92578125" style="9" customWidth="1"/>
    <col min="10491" max="10491" width="3.42578125" style="9" customWidth="1"/>
    <col min="10492" max="10492" width="83" style="9" customWidth="1"/>
    <col min="10493" max="10493" width="17" style="9" customWidth="1"/>
    <col min="10494" max="10745" width="8.35546875" style="9"/>
    <col min="10746" max="10746" width="11.92578125" style="9" customWidth="1"/>
    <col min="10747" max="10747" width="3.42578125" style="9" customWidth="1"/>
    <col min="10748" max="10748" width="83" style="9" customWidth="1"/>
    <col min="10749" max="10749" width="17" style="9" customWidth="1"/>
    <col min="10750" max="11001" width="8.35546875" style="9"/>
    <col min="11002" max="11002" width="11.92578125" style="9" customWidth="1"/>
    <col min="11003" max="11003" width="3.42578125" style="9" customWidth="1"/>
    <col min="11004" max="11004" width="83" style="9" customWidth="1"/>
    <col min="11005" max="11005" width="17" style="9" customWidth="1"/>
    <col min="11006" max="11257" width="8.35546875" style="9"/>
    <col min="11258" max="11258" width="11.92578125" style="9" customWidth="1"/>
    <col min="11259" max="11259" width="3.42578125" style="9" customWidth="1"/>
    <col min="11260" max="11260" width="83" style="9" customWidth="1"/>
    <col min="11261" max="11261" width="17" style="9" customWidth="1"/>
    <col min="11262" max="11513" width="8.35546875" style="9"/>
    <col min="11514" max="11514" width="11.92578125" style="9" customWidth="1"/>
    <col min="11515" max="11515" width="3.42578125" style="9" customWidth="1"/>
    <col min="11516" max="11516" width="83" style="9" customWidth="1"/>
    <col min="11517" max="11517" width="17" style="9" customWidth="1"/>
    <col min="11518" max="11769" width="8.35546875" style="9"/>
    <col min="11770" max="11770" width="11.92578125" style="9" customWidth="1"/>
    <col min="11771" max="11771" width="3.42578125" style="9" customWidth="1"/>
    <col min="11772" max="11772" width="83" style="9" customWidth="1"/>
    <col min="11773" max="11773" width="17" style="9" customWidth="1"/>
    <col min="11774" max="12025" width="8.35546875" style="9"/>
    <col min="12026" max="12026" width="11.92578125" style="9" customWidth="1"/>
    <col min="12027" max="12027" width="3.42578125" style="9" customWidth="1"/>
    <col min="12028" max="12028" width="83" style="9" customWidth="1"/>
    <col min="12029" max="12029" width="17" style="9" customWidth="1"/>
    <col min="12030" max="12281" width="8.35546875" style="9"/>
    <col min="12282" max="12282" width="11.92578125" style="9" customWidth="1"/>
    <col min="12283" max="12283" width="3.42578125" style="9" customWidth="1"/>
    <col min="12284" max="12284" width="83" style="9" customWidth="1"/>
    <col min="12285" max="12285" width="17" style="9" customWidth="1"/>
    <col min="12286" max="12537" width="8.35546875" style="9"/>
    <col min="12538" max="12538" width="11.92578125" style="9" customWidth="1"/>
    <col min="12539" max="12539" width="3.42578125" style="9" customWidth="1"/>
    <col min="12540" max="12540" width="83" style="9" customWidth="1"/>
    <col min="12541" max="12541" width="17" style="9" customWidth="1"/>
    <col min="12542" max="12793" width="8.35546875" style="9"/>
    <col min="12794" max="12794" width="11.92578125" style="9" customWidth="1"/>
    <col min="12795" max="12795" width="3.42578125" style="9" customWidth="1"/>
    <col min="12796" max="12796" width="83" style="9" customWidth="1"/>
    <col min="12797" max="12797" width="17" style="9" customWidth="1"/>
    <col min="12798" max="13049" width="8.35546875" style="9"/>
    <col min="13050" max="13050" width="11.92578125" style="9" customWidth="1"/>
    <col min="13051" max="13051" width="3.42578125" style="9" customWidth="1"/>
    <col min="13052" max="13052" width="83" style="9" customWidth="1"/>
    <col min="13053" max="13053" width="17" style="9" customWidth="1"/>
    <col min="13054" max="13305" width="8.35546875" style="9"/>
    <col min="13306" max="13306" width="11.92578125" style="9" customWidth="1"/>
    <col min="13307" max="13307" width="3.42578125" style="9" customWidth="1"/>
    <col min="13308" max="13308" width="83" style="9" customWidth="1"/>
    <col min="13309" max="13309" width="17" style="9" customWidth="1"/>
    <col min="13310" max="13561" width="8.35546875" style="9"/>
    <col min="13562" max="13562" width="11.92578125" style="9" customWidth="1"/>
    <col min="13563" max="13563" width="3.42578125" style="9" customWidth="1"/>
    <col min="13564" max="13564" width="83" style="9" customWidth="1"/>
    <col min="13565" max="13565" width="17" style="9" customWidth="1"/>
    <col min="13566" max="13817" width="8.35546875" style="9"/>
    <col min="13818" max="13818" width="11.92578125" style="9" customWidth="1"/>
    <col min="13819" max="13819" width="3.42578125" style="9" customWidth="1"/>
    <col min="13820" max="13820" width="83" style="9" customWidth="1"/>
    <col min="13821" max="13821" width="17" style="9" customWidth="1"/>
    <col min="13822" max="14073" width="8.35546875" style="9"/>
    <col min="14074" max="14074" width="11.92578125" style="9" customWidth="1"/>
    <col min="14075" max="14075" width="3.42578125" style="9" customWidth="1"/>
    <col min="14076" max="14076" width="83" style="9" customWidth="1"/>
    <col min="14077" max="14077" width="17" style="9" customWidth="1"/>
    <col min="14078" max="14329" width="8.35546875" style="9"/>
    <col min="14330" max="14330" width="11.92578125" style="9" customWidth="1"/>
    <col min="14331" max="14331" width="3.42578125" style="9" customWidth="1"/>
    <col min="14332" max="14332" width="83" style="9" customWidth="1"/>
    <col min="14333" max="14333" width="17" style="9" customWidth="1"/>
    <col min="14334" max="14585" width="8.35546875" style="9"/>
    <col min="14586" max="14586" width="11.92578125" style="9" customWidth="1"/>
    <col min="14587" max="14587" width="3.42578125" style="9" customWidth="1"/>
    <col min="14588" max="14588" width="83" style="9" customWidth="1"/>
    <col min="14589" max="14589" width="17" style="9" customWidth="1"/>
    <col min="14590" max="14841" width="8.35546875" style="9"/>
    <col min="14842" max="14842" width="11.92578125" style="9" customWidth="1"/>
    <col min="14843" max="14843" width="3.42578125" style="9" customWidth="1"/>
    <col min="14844" max="14844" width="83" style="9" customWidth="1"/>
    <col min="14845" max="14845" width="17" style="9" customWidth="1"/>
    <col min="14846" max="15097" width="8.35546875" style="9"/>
    <col min="15098" max="15098" width="11.92578125" style="9" customWidth="1"/>
    <col min="15099" max="15099" width="3.42578125" style="9" customWidth="1"/>
    <col min="15100" max="15100" width="83" style="9" customWidth="1"/>
    <col min="15101" max="15101" width="17" style="9" customWidth="1"/>
    <col min="15102" max="15353" width="8.35546875" style="9"/>
    <col min="15354" max="15354" width="11.92578125" style="9" customWidth="1"/>
    <col min="15355" max="15355" width="3.42578125" style="9" customWidth="1"/>
    <col min="15356" max="15356" width="83" style="9" customWidth="1"/>
    <col min="15357" max="15357" width="17" style="9" customWidth="1"/>
    <col min="15358" max="15609" width="8.35546875" style="9"/>
    <col min="15610" max="15610" width="11.92578125" style="9" customWidth="1"/>
    <col min="15611" max="15611" width="3.42578125" style="9" customWidth="1"/>
    <col min="15612" max="15612" width="83" style="9" customWidth="1"/>
    <col min="15613" max="15613" width="17" style="9" customWidth="1"/>
    <col min="15614" max="15865" width="8.35546875" style="9"/>
    <col min="15866" max="15866" width="11.92578125" style="9" customWidth="1"/>
    <col min="15867" max="15867" width="3.42578125" style="9" customWidth="1"/>
    <col min="15868" max="15868" width="83" style="9" customWidth="1"/>
    <col min="15869" max="15869" width="17" style="9" customWidth="1"/>
    <col min="15870" max="16121" width="8.35546875" style="9"/>
    <col min="16122" max="16122" width="11.92578125" style="9" customWidth="1"/>
    <col min="16123" max="16123" width="3.42578125" style="9" customWidth="1"/>
    <col min="16124" max="16124" width="83" style="9" customWidth="1"/>
    <col min="16125" max="16125" width="17" style="9" customWidth="1"/>
    <col min="16126" max="16376" width="8.35546875" style="9"/>
    <col min="16377" max="16384" width="8.5" style="9" customWidth="1"/>
  </cols>
  <sheetData>
    <row r="1" spans="1:9" s="2" customFormat="1" ht="25.75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25.75" x14ac:dyDescent="0.55000000000000004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50.25" customHeight="1" x14ac:dyDescent="0.55000000000000004">
      <c r="A3" s="4" t="s">
        <v>2</v>
      </c>
      <c r="B3" s="5"/>
      <c r="C3" s="6"/>
      <c r="D3" s="7" t="s">
        <v>3</v>
      </c>
      <c r="E3" s="7" t="s">
        <v>4</v>
      </c>
      <c r="F3" s="7" t="s">
        <v>5</v>
      </c>
      <c r="G3" s="8" t="s">
        <v>6</v>
      </c>
      <c r="H3" s="8"/>
      <c r="I3" s="8"/>
    </row>
    <row r="4" spans="1:9" ht="50.25" customHeight="1" x14ac:dyDescent="0.55000000000000004">
      <c r="A4" s="10"/>
      <c r="B4" s="11"/>
      <c r="C4" s="12"/>
      <c r="D4" s="13"/>
      <c r="E4" s="13"/>
      <c r="F4" s="13"/>
      <c r="G4" s="14" t="s">
        <v>7</v>
      </c>
      <c r="H4" s="14" t="s">
        <v>8</v>
      </c>
      <c r="I4" s="14" t="s">
        <v>9</v>
      </c>
    </row>
    <row r="5" spans="1:9" x14ac:dyDescent="0.55000000000000004">
      <c r="A5" s="15" t="s">
        <v>10</v>
      </c>
      <c r="B5" s="16"/>
      <c r="C5" s="17"/>
      <c r="D5" s="18">
        <f>+D6+D28</f>
        <v>628879300</v>
      </c>
      <c r="E5" s="19" t="s">
        <v>11</v>
      </c>
      <c r="F5" s="18">
        <f>+F6+F28</f>
        <v>1100000</v>
      </c>
      <c r="G5" s="20">
        <f>+G6+G28</f>
        <v>354560276.73000002</v>
      </c>
      <c r="H5" s="21">
        <f>IFERROR(G5/(D5+F5)*100,0)</f>
        <v>56.281258246104279</v>
      </c>
      <c r="I5" s="22" t="s">
        <v>12</v>
      </c>
    </row>
    <row r="6" spans="1:9" x14ac:dyDescent="0.55000000000000004">
      <c r="A6" s="23" t="s">
        <v>13</v>
      </c>
      <c r="B6" s="24"/>
      <c r="C6" s="24"/>
      <c r="D6" s="25">
        <f>+D7+D14+D25</f>
        <v>628136300</v>
      </c>
      <c r="E6" s="25"/>
      <c r="F6" s="25">
        <f t="shared" ref="F6:G6" si="0">+F7+F14+F25</f>
        <v>1100000</v>
      </c>
      <c r="G6" s="25">
        <f t="shared" si="0"/>
        <v>354560276.73000002</v>
      </c>
      <c r="H6" s="25">
        <f>IFERROR(G6/(D6+F6)*100,0)</f>
        <v>56.347714957004236</v>
      </c>
      <c r="I6" s="26" t="s">
        <v>12</v>
      </c>
    </row>
    <row r="7" spans="1:9" x14ac:dyDescent="0.55000000000000004">
      <c r="A7" s="27" t="s">
        <v>14</v>
      </c>
      <c r="B7" s="28"/>
      <c r="C7" s="28"/>
      <c r="D7" s="29">
        <f t="shared" ref="D7:G8" si="1">+D8</f>
        <v>1530800</v>
      </c>
      <c r="E7" s="29"/>
      <c r="F7" s="29">
        <f t="shared" si="1"/>
        <v>0</v>
      </c>
      <c r="G7" s="29">
        <f t="shared" si="1"/>
        <v>99735</v>
      </c>
      <c r="H7" s="29">
        <f>IFERROR(G7/(D7+F7)*100,0)</f>
        <v>6.5152207995819182</v>
      </c>
      <c r="I7" s="30" t="s">
        <v>12</v>
      </c>
    </row>
    <row r="8" spans="1:9" x14ac:dyDescent="0.55000000000000004">
      <c r="A8" s="31" t="s">
        <v>15</v>
      </c>
      <c r="B8" s="32"/>
      <c r="C8" s="32"/>
      <c r="D8" s="33">
        <f t="shared" si="1"/>
        <v>1530800</v>
      </c>
      <c r="E8" s="33"/>
      <c r="F8" s="33">
        <f t="shared" si="1"/>
        <v>0</v>
      </c>
      <c r="G8" s="33">
        <f t="shared" si="1"/>
        <v>99735</v>
      </c>
      <c r="H8" s="33">
        <f>IFERROR(G8/(D8+F8)*100,0)</f>
        <v>6.5152207995819182</v>
      </c>
      <c r="I8" s="34" t="s">
        <v>12</v>
      </c>
    </row>
    <row r="9" spans="1:9" x14ac:dyDescent="0.55000000000000004">
      <c r="A9" s="35" t="s">
        <v>16</v>
      </c>
      <c r="B9" s="36"/>
      <c r="C9" s="36"/>
      <c r="D9" s="37">
        <f t="shared" ref="D9" si="2">SUM(D10:D13)</f>
        <v>1530800</v>
      </c>
      <c r="E9" s="37"/>
      <c r="F9" s="37">
        <f t="shared" ref="F9:G9" si="3">SUM(F10:F13)</f>
        <v>0</v>
      </c>
      <c r="G9" s="37">
        <f t="shared" si="3"/>
        <v>99735</v>
      </c>
      <c r="H9" s="37">
        <f>IFERROR(G9/(D9+F9)*100,0)</f>
        <v>6.5152207995819182</v>
      </c>
      <c r="I9" s="38" t="s">
        <v>12</v>
      </c>
    </row>
    <row r="10" spans="1:9" x14ac:dyDescent="0.55000000000000004">
      <c r="A10" s="39"/>
      <c r="B10" s="40" t="s">
        <v>17</v>
      </c>
      <c r="C10" s="41"/>
      <c r="D10" s="42">
        <v>1270200</v>
      </c>
      <c r="E10" s="43" t="s">
        <v>11</v>
      </c>
      <c r="F10" s="42">
        <v>0</v>
      </c>
      <c r="G10" s="42">
        <v>99735</v>
      </c>
      <c r="H10" s="42">
        <v>7.8519130845536136</v>
      </c>
      <c r="I10" s="44" t="s">
        <v>12</v>
      </c>
    </row>
    <row r="11" spans="1:9" x14ac:dyDescent="0.55000000000000004">
      <c r="A11" s="39"/>
      <c r="B11" s="40"/>
      <c r="C11" s="45" t="s">
        <v>18</v>
      </c>
      <c r="D11" s="42"/>
      <c r="E11" s="43"/>
      <c r="F11" s="42"/>
      <c r="G11" s="42"/>
      <c r="H11" s="42"/>
      <c r="I11" s="44"/>
    </row>
    <row r="12" spans="1:9" x14ac:dyDescent="0.55000000000000004">
      <c r="A12" s="39"/>
      <c r="B12" s="40" t="s">
        <v>19</v>
      </c>
      <c r="C12" s="46"/>
      <c r="D12" s="42">
        <v>260600</v>
      </c>
      <c r="E12" s="43" t="s">
        <v>11</v>
      </c>
      <c r="F12" s="42">
        <v>0</v>
      </c>
      <c r="G12" s="42">
        <v>0</v>
      </c>
      <c r="H12" s="42">
        <v>0</v>
      </c>
      <c r="I12" s="44" t="s">
        <v>12</v>
      </c>
    </row>
    <row r="13" spans="1:9" x14ac:dyDescent="0.55000000000000004">
      <c r="A13" s="47"/>
      <c r="B13" s="40"/>
      <c r="C13" s="45" t="s">
        <v>20</v>
      </c>
      <c r="D13" s="42"/>
      <c r="E13" s="43"/>
      <c r="F13" s="42"/>
      <c r="G13" s="42"/>
      <c r="H13" s="42"/>
      <c r="I13" s="44"/>
    </row>
    <row r="14" spans="1:9" x14ac:dyDescent="0.55000000000000004">
      <c r="A14" s="48" t="s">
        <v>21</v>
      </c>
      <c r="B14" s="49"/>
      <c r="C14" s="49"/>
      <c r="D14" s="50">
        <f t="shared" ref="D14:G14" si="4">+D15</f>
        <v>624779500</v>
      </c>
      <c r="E14" s="50"/>
      <c r="F14" s="50">
        <f t="shared" si="4"/>
        <v>0</v>
      </c>
      <c r="G14" s="50">
        <f t="shared" si="4"/>
        <v>353804342.13</v>
      </c>
      <c r="H14" s="50">
        <f>IFERROR(G14/(D14+F14)*100,0)</f>
        <v>56.628673336753209</v>
      </c>
      <c r="I14" s="51" t="s">
        <v>12</v>
      </c>
    </row>
    <row r="15" spans="1:9" x14ac:dyDescent="0.55000000000000004">
      <c r="A15" s="31" t="s">
        <v>22</v>
      </c>
      <c r="B15" s="32"/>
      <c r="C15" s="32"/>
      <c r="D15" s="33">
        <f t="shared" ref="D15" si="5">+D16+D18</f>
        <v>624779500</v>
      </c>
      <c r="E15" s="33"/>
      <c r="F15" s="33">
        <f t="shared" ref="F15:G15" si="6">+F16+F18</f>
        <v>0</v>
      </c>
      <c r="G15" s="33">
        <f t="shared" si="6"/>
        <v>353804342.13</v>
      </c>
      <c r="H15" s="33">
        <f>IFERROR(G15/(D15+F15)*100,0)</f>
        <v>56.628673336753209</v>
      </c>
      <c r="I15" s="34" t="s">
        <v>12</v>
      </c>
    </row>
    <row r="16" spans="1:9" x14ac:dyDescent="0.55000000000000004">
      <c r="A16" s="35" t="s">
        <v>23</v>
      </c>
      <c r="B16" s="36"/>
      <c r="C16" s="36"/>
      <c r="D16" s="37">
        <f t="shared" ref="D16:G16" si="7">SUM(D17)</f>
        <v>551039100</v>
      </c>
      <c r="E16" s="37"/>
      <c r="F16" s="37">
        <f t="shared" si="7"/>
        <v>-3500000</v>
      </c>
      <c r="G16" s="37">
        <f t="shared" si="7"/>
        <v>342290912</v>
      </c>
      <c r="H16" s="37">
        <f>IFERROR(G16/(D16+F16)*100,0)</f>
        <v>62.514423536145635</v>
      </c>
      <c r="I16" s="38" t="s">
        <v>12</v>
      </c>
    </row>
    <row r="17" spans="1:9" x14ac:dyDescent="0.55000000000000004">
      <c r="A17" s="39"/>
      <c r="B17" s="40" t="s">
        <v>24</v>
      </c>
      <c r="C17" s="41"/>
      <c r="D17" s="42">
        <v>551039100</v>
      </c>
      <c r="E17" s="43" t="s">
        <v>11</v>
      </c>
      <c r="F17" s="42">
        <v>-3500000</v>
      </c>
      <c r="G17" s="42">
        <v>342290912</v>
      </c>
      <c r="H17" s="42">
        <v>62.514423536145635</v>
      </c>
      <c r="I17" s="44" t="s">
        <v>12</v>
      </c>
    </row>
    <row r="18" spans="1:9" x14ac:dyDescent="0.55000000000000004">
      <c r="A18" s="35" t="s">
        <v>25</v>
      </c>
      <c r="B18" s="36"/>
      <c r="C18" s="36"/>
      <c r="D18" s="37">
        <f>SUM(D19:D24)</f>
        <v>73740400</v>
      </c>
      <c r="E18" s="52"/>
      <c r="F18" s="37">
        <f t="shared" ref="F18:G18" si="8">SUM(F19:F24)</f>
        <v>3500000</v>
      </c>
      <c r="G18" s="37">
        <f t="shared" si="8"/>
        <v>11513430.130000001</v>
      </c>
      <c r="H18" s="37">
        <f>IFERROR(G18/(D18+F18)*100,0)</f>
        <v>14.905969065411368</v>
      </c>
      <c r="I18" s="38" t="s">
        <v>12</v>
      </c>
    </row>
    <row r="19" spans="1:9" x14ac:dyDescent="0.55000000000000004">
      <c r="A19" s="39"/>
      <c r="B19" s="40" t="s">
        <v>26</v>
      </c>
      <c r="C19" s="41"/>
      <c r="D19" s="42">
        <v>24978800</v>
      </c>
      <c r="E19" s="43" t="s">
        <v>11</v>
      </c>
      <c r="F19" s="42">
        <v>0</v>
      </c>
      <c r="G19" s="42">
        <v>6875175.1100000003</v>
      </c>
      <c r="H19" s="42">
        <v>27.524040826620976</v>
      </c>
      <c r="I19" s="44" t="s">
        <v>12</v>
      </c>
    </row>
    <row r="20" spans="1:9" x14ac:dyDescent="0.55000000000000004">
      <c r="A20" s="39"/>
      <c r="B20" s="40" t="s">
        <v>27</v>
      </c>
      <c r="C20" s="40"/>
      <c r="D20" s="42">
        <v>7544200</v>
      </c>
      <c r="E20" s="43" t="s">
        <v>11</v>
      </c>
      <c r="F20" s="42">
        <v>0</v>
      </c>
      <c r="G20" s="42">
        <v>1365144.67</v>
      </c>
      <c r="H20" s="42">
        <v>18.095287373081305</v>
      </c>
      <c r="I20" s="44" t="s">
        <v>12</v>
      </c>
    </row>
    <row r="21" spans="1:9" x14ac:dyDescent="0.55000000000000004">
      <c r="A21" s="39"/>
      <c r="B21" s="40" t="s">
        <v>28</v>
      </c>
      <c r="C21" s="40"/>
      <c r="D21" s="53">
        <v>4844800</v>
      </c>
      <c r="E21" s="54" t="s">
        <v>11</v>
      </c>
      <c r="F21" s="53">
        <v>0</v>
      </c>
      <c r="G21" s="53">
        <v>800814</v>
      </c>
      <c r="H21" s="53">
        <v>16.529351056803172</v>
      </c>
      <c r="I21" s="55" t="s">
        <v>12</v>
      </c>
    </row>
    <row r="22" spans="1:9" x14ac:dyDescent="0.55000000000000004">
      <c r="A22" s="39"/>
      <c r="B22" s="40" t="s">
        <v>29</v>
      </c>
      <c r="C22" s="40"/>
      <c r="D22" s="53">
        <v>30931900</v>
      </c>
      <c r="E22" s="54" t="s">
        <v>11</v>
      </c>
      <c r="F22" s="53">
        <v>3500000</v>
      </c>
      <c r="G22" s="53">
        <v>1575392.28</v>
      </c>
      <c r="H22" s="53">
        <v>4.5753858485880823</v>
      </c>
      <c r="I22" s="55" t="s">
        <v>12</v>
      </c>
    </row>
    <row r="23" spans="1:9" x14ac:dyDescent="0.55000000000000004">
      <c r="A23" s="47"/>
      <c r="B23" s="56" t="s">
        <v>30</v>
      </c>
      <c r="C23" s="57"/>
      <c r="D23" s="58">
        <v>2668500</v>
      </c>
      <c r="E23" s="59" t="s">
        <v>11</v>
      </c>
      <c r="F23" s="58">
        <v>0</v>
      </c>
      <c r="G23" s="58">
        <v>77565.070000000007</v>
      </c>
      <c r="H23" s="58">
        <v>2.9066917744050969</v>
      </c>
      <c r="I23" s="60" t="s">
        <v>12</v>
      </c>
    </row>
    <row r="24" spans="1:9" x14ac:dyDescent="0.55000000000000004">
      <c r="A24" s="47"/>
      <c r="B24" s="61" t="s">
        <v>31</v>
      </c>
      <c r="C24" s="62"/>
      <c r="D24" s="58">
        <v>2772200</v>
      </c>
      <c r="E24" s="59" t="s">
        <v>11</v>
      </c>
      <c r="F24" s="58">
        <v>0</v>
      </c>
      <c r="G24" s="58">
        <v>819339</v>
      </c>
      <c r="H24" s="58">
        <v>29.555551547507399</v>
      </c>
      <c r="I24" s="60" t="s">
        <v>12</v>
      </c>
    </row>
    <row r="25" spans="1:9" x14ac:dyDescent="0.55000000000000004">
      <c r="A25" s="63" t="s">
        <v>32</v>
      </c>
      <c r="B25" s="64"/>
      <c r="C25" s="64"/>
      <c r="D25" s="65">
        <f t="shared" ref="D25:G26" si="9">+D26</f>
        <v>1826000</v>
      </c>
      <c r="E25" s="65"/>
      <c r="F25" s="65">
        <f t="shared" si="9"/>
        <v>1100000</v>
      </c>
      <c r="G25" s="65">
        <f t="shared" si="9"/>
        <v>656199.6</v>
      </c>
      <c r="H25" s="65">
        <f>IFERROR(G25/(D25+F25)*100,0)</f>
        <v>22.426507177033493</v>
      </c>
      <c r="I25" s="66" t="s">
        <v>12</v>
      </c>
    </row>
    <row r="26" spans="1:9" x14ac:dyDescent="0.55000000000000004">
      <c r="A26" s="31" t="s">
        <v>33</v>
      </c>
      <c r="B26" s="32"/>
      <c r="C26" s="32"/>
      <c r="D26" s="33">
        <f t="shared" si="9"/>
        <v>1826000</v>
      </c>
      <c r="E26" s="33"/>
      <c r="F26" s="33">
        <f t="shared" si="9"/>
        <v>1100000</v>
      </c>
      <c r="G26" s="33">
        <f t="shared" si="9"/>
        <v>656199.6</v>
      </c>
      <c r="H26" s="33">
        <f>IFERROR(G26/(D26+F26)*100,0)</f>
        <v>22.426507177033493</v>
      </c>
      <c r="I26" s="34" t="s">
        <v>12</v>
      </c>
    </row>
    <row r="27" spans="1:9" x14ac:dyDescent="0.55000000000000004">
      <c r="A27" s="35" t="s">
        <v>34</v>
      </c>
      <c r="B27" s="36"/>
      <c r="C27" s="36"/>
      <c r="D27" s="37">
        <v>1826000</v>
      </c>
      <c r="E27" s="38" t="s">
        <v>11</v>
      </c>
      <c r="F27" s="37">
        <v>1100000</v>
      </c>
      <c r="G27" s="37">
        <v>656199.6</v>
      </c>
      <c r="H27" s="37">
        <v>22.426507177033493</v>
      </c>
      <c r="I27" s="38" t="s">
        <v>12</v>
      </c>
    </row>
    <row r="28" spans="1:9" x14ac:dyDescent="0.55000000000000004">
      <c r="A28" s="67" t="s">
        <v>35</v>
      </c>
      <c r="B28" s="68"/>
      <c r="C28" s="68"/>
      <c r="D28" s="69">
        <f>D29</f>
        <v>743000</v>
      </c>
      <c r="E28" s="69"/>
      <c r="F28" s="69">
        <f t="shared" ref="F28:G30" si="10">F29</f>
        <v>0</v>
      </c>
      <c r="G28" s="69">
        <f t="shared" si="10"/>
        <v>0</v>
      </c>
      <c r="H28" s="69">
        <f>IFERROR(G28/(D28+F28)*100,0)</f>
        <v>0</v>
      </c>
      <c r="I28" s="70" t="s">
        <v>12</v>
      </c>
    </row>
    <row r="29" spans="1:9" x14ac:dyDescent="0.55000000000000004">
      <c r="A29" s="71" t="s">
        <v>36</v>
      </c>
      <c r="B29" s="28"/>
      <c r="C29" s="28"/>
      <c r="D29" s="72">
        <f>D30</f>
        <v>743000</v>
      </c>
      <c r="E29" s="72"/>
      <c r="F29" s="72">
        <f t="shared" si="10"/>
        <v>0</v>
      </c>
      <c r="G29" s="72">
        <f t="shared" si="10"/>
        <v>0</v>
      </c>
      <c r="H29" s="72">
        <f>IFERROR(G29/(D29+F29)*100,0)</f>
        <v>0</v>
      </c>
      <c r="I29" s="73" t="s">
        <v>12</v>
      </c>
    </row>
    <row r="30" spans="1:9" x14ac:dyDescent="0.55000000000000004">
      <c r="A30" s="31" t="s">
        <v>37</v>
      </c>
      <c r="B30" s="32"/>
      <c r="C30" s="32"/>
      <c r="D30" s="74">
        <f>D31</f>
        <v>743000</v>
      </c>
      <c r="E30" s="74"/>
      <c r="F30" s="74">
        <f t="shared" si="10"/>
        <v>0</v>
      </c>
      <c r="G30" s="74">
        <f t="shared" si="10"/>
        <v>0</v>
      </c>
      <c r="H30" s="74">
        <f>IFERROR(G30/(D30+F30)*100,0)</f>
        <v>0</v>
      </c>
      <c r="I30" s="75" t="s">
        <v>12</v>
      </c>
    </row>
    <row r="31" spans="1:9" x14ac:dyDescent="0.55000000000000004">
      <c r="A31" s="76" t="s">
        <v>38</v>
      </c>
      <c r="B31" s="77"/>
      <c r="C31" s="77"/>
      <c r="D31" s="78">
        <v>743000</v>
      </c>
      <c r="E31" s="79" t="s">
        <v>11</v>
      </c>
      <c r="F31" s="78">
        <v>0</v>
      </c>
      <c r="G31" s="78">
        <v>0</v>
      </c>
      <c r="H31" s="78">
        <v>0</v>
      </c>
      <c r="I31" s="79" t="s">
        <v>12</v>
      </c>
    </row>
  </sheetData>
  <mergeCells count="8">
    <mergeCell ref="A5:C5"/>
    <mergeCell ref="A1:I1"/>
    <mergeCell ref="A2:I2"/>
    <mergeCell ref="A3:C4"/>
    <mergeCell ref="D3:D4"/>
    <mergeCell ref="E3:E4"/>
    <mergeCell ref="F3:F4"/>
    <mergeCell ref="G3:I3"/>
  </mergeCells>
  <printOptions horizontalCentered="1"/>
  <pageMargins left="0.196850393700787" right="0.196850393700787" top="0.59055118110236204" bottom="0.196850393700787" header="0.31496062992126" footer="0.31496062992126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7. องค์การฯ</vt:lpstr>
      <vt:lpstr>'7. องค์การฯ'!Print_Area</vt:lpstr>
      <vt:lpstr>'7. องค์การฯ'!Print_Titles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มงคล ขันธศักดิ์</dc:creator>
  <cp:lastModifiedBy>มงคล ขันธศักดิ์</cp:lastModifiedBy>
  <dcterms:created xsi:type="dcterms:W3CDTF">2026-05-21T14:56:23Z</dcterms:created>
  <dcterms:modified xsi:type="dcterms:W3CDTF">2026-05-21T14:56:39Z</dcterms:modified>
</cp:coreProperties>
</file>